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yo4ta\Desktop\Team8\Webサイト管理\コンテンツ\"/>
    </mc:Choice>
  </mc:AlternateContent>
  <xr:revisionPtr revIDLastSave="0" documentId="13_ncr:1_{EA322F06-0B41-4DBB-8AA1-0739D86E2D55}" xr6:coauthVersionLast="45" xr6:coauthVersionMax="45" xr10:uidLastSave="{00000000-0000-0000-0000-000000000000}"/>
  <bookViews>
    <workbookView xWindow="-110" yWindow="-110" windowWidth="19420" windowHeight="10420" tabRatio="813" xr2:uid="{00000000-000D-0000-FFFF-FFFF00000000}"/>
  </bookViews>
  <sheets>
    <sheet name="9999年度 " sheetId="2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1" i="21" l="1"/>
  <c r="C32" i="21" l="1"/>
  <c r="K50" i="21" l="1"/>
  <c r="F4" i="21" l="1"/>
  <c r="C4" i="21" l="1"/>
  <c r="C50" i="21"/>
  <c r="K39" i="21" s="1"/>
  <c r="K38" i="21"/>
  <c r="K31" i="21"/>
  <c r="C26" i="21"/>
  <c r="K21" i="21"/>
  <c r="K16" i="21"/>
  <c r="K47" i="21" s="1"/>
  <c r="K49" i="21" s="1"/>
  <c r="K15" i="21"/>
  <c r="K48" i="21" s="1"/>
  <c r="F13" i="21"/>
  <c r="C13" i="21"/>
  <c r="F9" i="21"/>
  <c r="F3" i="21" s="1"/>
  <c r="K41" i="21" l="1"/>
  <c r="C30" i="21"/>
  <c r="K29" i="21" s="1"/>
  <c r="K8" i="21"/>
  <c r="K9" i="21"/>
  <c r="K17" i="21"/>
  <c r="K30" i="21"/>
  <c r="K10" i="21"/>
  <c r="K13" i="21"/>
  <c r="K22" i="21"/>
  <c r="K23" i="21"/>
  <c r="K14" i="21"/>
  <c r="F22" i="21"/>
  <c r="K24" i="21" s="1"/>
  <c r="C3" i="21"/>
  <c r="C22" i="21" s="1"/>
  <c r="K20" i="21"/>
  <c r="K7" i="21"/>
  <c r="K40" i="21" l="1"/>
  <c r="K33" i="21"/>
  <c r="K32" i="21"/>
  <c r="G22" i="21"/>
  <c r="K12" i="21"/>
  <c r="K6" i="21" l="1"/>
  <c r="C35" i="21"/>
  <c r="C38" i="21" l="1"/>
  <c r="C41" i="21" s="1"/>
  <c r="K5" i="21"/>
  <c r="K4" i="21"/>
</calcChain>
</file>

<file path=xl/sharedStrings.xml><?xml version="1.0" encoding="utf-8"?>
<sst xmlns="http://schemas.openxmlformats.org/spreadsheetml/2006/main" count="135" uniqueCount="107">
  <si>
    <t>資産の部</t>
    <rPh sb="0" eb="2">
      <t>シサン</t>
    </rPh>
    <rPh sb="3" eb="4">
      <t>ブ</t>
    </rPh>
    <phoneticPr fontId="2"/>
  </si>
  <si>
    <t>流動資産</t>
    <rPh sb="0" eb="2">
      <t>リュウドウ</t>
    </rPh>
    <rPh sb="2" eb="4">
      <t>シサン</t>
    </rPh>
    <phoneticPr fontId="2"/>
  </si>
  <si>
    <t>現金及び預金</t>
    <rPh sb="0" eb="2">
      <t>ゲンキン</t>
    </rPh>
    <rPh sb="2" eb="3">
      <t>オヨ</t>
    </rPh>
    <rPh sb="4" eb="6">
      <t>ヨキン</t>
    </rPh>
    <phoneticPr fontId="2"/>
  </si>
  <si>
    <t>貸倒引当金</t>
    <rPh sb="0" eb="2">
      <t>カシダオレ</t>
    </rPh>
    <rPh sb="2" eb="4">
      <t>ヒキアテ</t>
    </rPh>
    <rPh sb="4" eb="5">
      <t>キン</t>
    </rPh>
    <phoneticPr fontId="2"/>
  </si>
  <si>
    <t>負債の部</t>
    <rPh sb="0" eb="2">
      <t>フサイ</t>
    </rPh>
    <rPh sb="3" eb="4">
      <t>ブ</t>
    </rPh>
    <phoneticPr fontId="2"/>
  </si>
  <si>
    <t>流動負債</t>
    <rPh sb="0" eb="2">
      <t>リュウドウ</t>
    </rPh>
    <rPh sb="2" eb="4">
      <t>フサイ</t>
    </rPh>
    <phoneticPr fontId="2"/>
  </si>
  <si>
    <t>その他流動負債</t>
    <rPh sb="2" eb="3">
      <t>タ</t>
    </rPh>
    <rPh sb="3" eb="5">
      <t>リュウドウ</t>
    </rPh>
    <rPh sb="5" eb="7">
      <t>フサイ</t>
    </rPh>
    <phoneticPr fontId="2"/>
  </si>
  <si>
    <t>固定負債</t>
    <rPh sb="0" eb="2">
      <t>コテイ</t>
    </rPh>
    <rPh sb="2" eb="4">
      <t>フサイ</t>
    </rPh>
    <phoneticPr fontId="2"/>
  </si>
  <si>
    <t>固定資産</t>
    <rPh sb="0" eb="2">
      <t>コテイ</t>
    </rPh>
    <rPh sb="2" eb="4">
      <t>シサン</t>
    </rPh>
    <phoneticPr fontId="2"/>
  </si>
  <si>
    <t>無形固定資産</t>
    <rPh sb="0" eb="2">
      <t>ムケイ</t>
    </rPh>
    <rPh sb="2" eb="4">
      <t>コテイ</t>
    </rPh>
    <rPh sb="4" eb="6">
      <t>シサン</t>
    </rPh>
    <phoneticPr fontId="2"/>
  </si>
  <si>
    <t>純資産の部</t>
    <rPh sb="0" eb="3">
      <t>ジュンシサン</t>
    </rPh>
    <rPh sb="4" eb="5">
      <t>ブ</t>
    </rPh>
    <phoneticPr fontId="2"/>
  </si>
  <si>
    <t>資本金</t>
    <rPh sb="0" eb="3">
      <t>シホンキン</t>
    </rPh>
    <phoneticPr fontId="2"/>
  </si>
  <si>
    <t>資本剰余金</t>
    <rPh sb="0" eb="2">
      <t>シホン</t>
    </rPh>
    <rPh sb="2" eb="5">
      <t>ジョウヨキン</t>
    </rPh>
    <phoneticPr fontId="2"/>
  </si>
  <si>
    <t>利益剰余金</t>
    <rPh sb="0" eb="2">
      <t>リエキ</t>
    </rPh>
    <rPh sb="2" eb="5">
      <t>ジョウヨキン</t>
    </rPh>
    <phoneticPr fontId="2"/>
  </si>
  <si>
    <t>資産合計</t>
    <rPh sb="0" eb="2">
      <t>シサン</t>
    </rPh>
    <rPh sb="2" eb="4">
      <t>ゴウケイ</t>
    </rPh>
    <phoneticPr fontId="2"/>
  </si>
  <si>
    <t>負債及び純資産合計</t>
    <rPh sb="0" eb="2">
      <t>フサイ</t>
    </rPh>
    <rPh sb="2" eb="3">
      <t>オヨ</t>
    </rPh>
    <rPh sb="4" eb="7">
      <t>ジュンシサン</t>
    </rPh>
    <rPh sb="7" eb="9">
      <t>ゴウケイ</t>
    </rPh>
    <phoneticPr fontId="2"/>
  </si>
  <si>
    <t>売上高</t>
    <rPh sb="0" eb="2">
      <t>ウリアゲ</t>
    </rPh>
    <rPh sb="2" eb="3">
      <t>ダカ</t>
    </rPh>
    <phoneticPr fontId="2"/>
  </si>
  <si>
    <t>売上原価</t>
    <rPh sb="0" eb="2">
      <t>ウリアゲ</t>
    </rPh>
    <rPh sb="2" eb="4">
      <t>ゲンカ</t>
    </rPh>
    <phoneticPr fontId="2"/>
  </si>
  <si>
    <t>①売上総利益</t>
    <rPh sb="1" eb="3">
      <t>ウリアゲ</t>
    </rPh>
    <rPh sb="3" eb="6">
      <t>ソウリエキ</t>
    </rPh>
    <phoneticPr fontId="2"/>
  </si>
  <si>
    <t>販管費</t>
    <rPh sb="0" eb="3">
      <t>ハンカンヒ</t>
    </rPh>
    <phoneticPr fontId="2"/>
  </si>
  <si>
    <t>②営業利益</t>
    <rPh sb="1" eb="3">
      <t>エイギョウ</t>
    </rPh>
    <rPh sb="3" eb="5">
      <t>リエキ</t>
    </rPh>
    <phoneticPr fontId="2"/>
  </si>
  <si>
    <t>営業外収益</t>
    <rPh sb="0" eb="3">
      <t>エイギョウガイ</t>
    </rPh>
    <rPh sb="3" eb="5">
      <t>シュウエキ</t>
    </rPh>
    <phoneticPr fontId="2"/>
  </si>
  <si>
    <t>営業外費用</t>
    <rPh sb="0" eb="3">
      <t>エイギョウガイ</t>
    </rPh>
    <rPh sb="3" eb="5">
      <t>ヒヨウ</t>
    </rPh>
    <phoneticPr fontId="2"/>
  </si>
  <si>
    <t>③経常利益</t>
    <rPh sb="1" eb="3">
      <t>ケイジョウ</t>
    </rPh>
    <rPh sb="3" eb="5">
      <t>リエキ</t>
    </rPh>
    <phoneticPr fontId="2"/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</si>
  <si>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</si>
  <si>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</si>
  <si>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④税引前当期利益</t>
    <rPh sb="1" eb="3">
      <t>ゼイビキ</t>
    </rPh>
    <rPh sb="3" eb="4">
      <t>マエ</t>
    </rPh>
    <rPh sb="4" eb="6">
      <t>トウキ</t>
    </rPh>
    <rPh sb="6" eb="8">
      <t>リエキ</t>
    </rPh>
    <phoneticPr fontId="2"/>
  </si>
  <si>
    <t>法人税等</t>
    <rPh sb="0" eb="4">
      <t>ホウジンゼイトウ</t>
    </rPh>
    <phoneticPr fontId="2"/>
  </si>
  <si>
    <t>法人税等調整額等</t>
    <rPh sb="0" eb="4">
      <t>ホウジンゼイトウ</t>
    </rPh>
    <rPh sb="4" eb="6">
      <t>チョウセイ</t>
    </rPh>
    <rPh sb="6" eb="7">
      <t>ガク</t>
    </rPh>
    <rPh sb="7" eb="8">
      <t>トウ</t>
    </rPh>
    <phoneticPr fontId="2"/>
  </si>
  <si>
    <t>⑤当期利益</t>
    <rPh sb="1" eb="3">
      <t>トウキ</t>
    </rPh>
    <rPh sb="3" eb="5">
      <t>リエキ</t>
    </rPh>
    <phoneticPr fontId="2"/>
  </si>
  <si>
    <t>(+)</t>
    <phoneticPr fontId="2"/>
  </si>
  <si>
    <t>(-)</t>
    <phoneticPr fontId="2"/>
  </si>
  <si>
    <t>(+-)</t>
    <phoneticPr fontId="2"/>
  </si>
  <si>
    <t>財務分析</t>
    <rPh sb="0" eb="2">
      <t>ザイム</t>
    </rPh>
    <rPh sb="2" eb="4">
      <t>ブンセキ</t>
    </rPh>
    <phoneticPr fontId="2"/>
  </si>
  <si>
    <t>１．収益性分析</t>
    <rPh sb="2" eb="5">
      <t>シュウエキセイ</t>
    </rPh>
    <rPh sb="5" eb="7">
      <t>ブンセキ</t>
    </rPh>
    <phoneticPr fontId="2"/>
  </si>
  <si>
    <t>①</t>
    <phoneticPr fontId="2"/>
  </si>
  <si>
    <t>総資本経常利益率（％）</t>
    <rPh sb="0" eb="3">
      <t>ソウシホン</t>
    </rPh>
    <rPh sb="3" eb="5">
      <t>ケイジョウ</t>
    </rPh>
    <rPh sb="5" eb="7">
      <t>リエキ</t>
    </rPh>
    <rPh sb="7" eb="8">
      <t>リツ</t>
    </rPh>
    <phoneticPr fontId="2"/>
  </si>
  <si>
    <t>②</t>
    <phoneticPr fontId="2"/>
  </si>
  <si>
    <t>売上高経常利益率（％）</t>
    <rPh sb="0" eb="2">
      <t>ウリアゲ</t>
    </rPh>
    <rPh sb="2" eb="3">
      <t>ダカ</t>
    </rPh>
    <rPh sb="3" eb="5">
      <t>ケイジョウ</t>
    </rPh>
    <rPh sb="5" eb="7">
      <t>リエキ</t>
    </rPh>
    <rPh sb="7" eb="8">
      <t>リツ</t>
    </rPh>
    <phoneticPr fontId="2"/>
  </si>
  <si>
    <t>→</t>
    <phoneticPr fontId="2"/>
  </si>
  <si>
    <t>売上高営業利益率</t>
    <rPh sb="0" eb="2">
      <t>ウリアゲ</t>
    </rPh>
    <rPh sb="2" eb="3">
      <t>ダカ</t>
    </rPh>
    <rPh sb="3" eb="5">
      <t>エイギョウ</t>
    </rPh>
    <rPh sb="5" eb="7">
      <t>リエキ</t>
    </rPh>
    <rPh sb="7" eb="8">
      <t>リツ</t>
    </rPh>
    <phoneticPr fontId="2"/>
  </si>
  <si>
    <t>売上高売上原価率</t>
    <rPh sb="0" eb="2">
      <t>ウリアゲ</t>
    </rPh>
    <rPh sb="2" eb="3">
      <t>ダカ</t>
    </rPh>
    <rPh sb="3" eb="5">
      <t>ウリアゲ</t>
    </rPh>
    <rPh sb="5" eb="7">
      <t>ゲンカ</t>
    </rPh>
    <rPh sb="7" eb="8">
      <t>リツ</t>
    </rPh>
    <phoneticPr fontId="2"/>
  </si>
  <si>
    <t>売上高販管費率</t>
    <rPh sb="0" eb="2">
      <t>ウリアゲ</t>
    </rPh>
    <rPh sb="2" eb="3">
      <t>ダカ</t>
    </rPh>
    <rPh sb="3" eb="6">
      <t>ハンカンヒ</t>
    </rPh>
    <rPh sb="6" eb="7">
      <t>リツ</t>
    </rPh>
    <phoneticPr fontId="2"/>
  </si>
  <si>
    <t>③</t>
    <phoneticPr fontId="2"/>
  </si>
  <si>
    <t>総資本回転率（回転）</t>
    <rPh sb="0" eb="3">
      <t>ソウシホン</t>
    </rPh>
    <rPh sb="3" eb="5">
      <t>カイテン</t>
    </rPh>
    <rPh sb="5" eb="6">
      <t>リツ</t>
    </rPh>
    <rPh sb="7" eb="9">
      <t>カイテン</t>
    </rPh>
    <phoneticPr fontId="2"/>
  </si>
  <si>
    <t>流動資産回転率</t>
    <rPh sb="0" eb="2">
      <t>リュウドウ</t>
    </rPh>
    <rPh sb="2" eb="4">
      <t>シサン</t>
    </rPh>
    <rPh sb="4" eb="6">
      <t>カイテン</t>
    </rPh>
    <rPh sb="6" eb="7">
      <t>リツ</t>
    </rPh>
    <phoneticPr fontId="2"/>
  </si>
  <si>
    <t>固定資産回転率</t>
    <rPh sb="0" eb="2">
      <t>コテイ</t>
    </rPh>
    <rPh sb="2" eb="4">
      <t>シサン</t>
    </rPh>
    <rPh sb="4" eb="6">
      <t>カイテン</t>
    </rPh>
    <rPh sb="6" eb="7">
      <t>リツ</t>
    </rPh>
    <phoneticPr fontId="2"/>
  </si>
  <si>
    <t>売上債権回転率</t>
    <rPh sb="0" eb="2">
      <t>ウリア</t>
    </rPh>
    <rPh sb="2" eb="4">
      <t>サイケン</t>
    </rPh>
    <rPh sb="4" eb="6">
      <t>カイテン</t>
    </rPh>
    <rPh sb="6" eb="7">
      <t>リツ</t>
    </rPh>
    <phoneticPr fontId="2"/>
  </si>
  <si>
    <t>棚卸資産回転率</t>
    <rPh sb="0" eb="2">
      <t>タナオロシ</t>
    </rPh>
    <rPh sb="2" eb="4">
      <t>シサン</t>
    </rPh>
    <rPh sb="4" eb="6">
      <t>カイテン</t>
    </rPh>
    <rPh sb="6" eb="7">
      <t>リツ</t>
    </rPh>
    <phoneticPr fontId="2"/>
  </si>
  <si>
    <t>有形固定資産回転率</t>
    <rPh sb="0" eb="2">
      <t>ユウケイ</t>
    </rPh>
    <rPh sb="2" eb="4">
      <t>コテイ</t>
    </rPh>
    <rPh sb="4" eb="6">
      <t>シサン</t>
    </rPh>
    <rPh sb="6" eb="8">
      <t>カイテン</t>
    </rPh>
    <rPh sb="8" eb="9">
      <t>リツ</t>
    </rPh>
    <phoneticPr fontId="2"/>
  </si>
  <si>
    <t>２．流動性（安全性）分析</t>
    <rPh sb="2" eb="5">
      <t>リュウドウセイ</t>
    </rPh>
    <rPh sb="6" eb="9">
      <t>アンゼンセイ</t>
    </rPh>
    <rPh sb="10" eb="12">
      <t>ブンセキ</t>
    </rPh>
    <phoneticPr fontId="2"/>
  </si>
  <si>
    <t>④</t>
    <phoneticPr fontId="2"/>
  </si>
  <si>
    <t>⑤</t>
    <phoneticPr fontId="2"/>
  </si>
  <si>
    <t>流動比率（％）</t>
    <rPh sb="0" eb="2">
      <t>リュウドウ</t>
    </rPh>
    <rPh sb="2" eb="4">
      <t>ヒリツ</t>
    </rPh>
    <phoneticPr fontId="2"/>
  </si>
  <si>
    <t>当座比率（％）</t>
    <rPh sb="0" eb="2">
      <t>トウザ</t>
    </rPh>
    <rPh sb="2" eb="4">
      <t>ヒリツ</t>
    </rPh>
    <phoneticPr fontId="2"/>
  </si>
  <si>
    <t>固定比率（％）</t>
    <rPh sb="0" eb="2">
      <t>コテイ</t>
    </rPh>
    <rPh sb="2" eb="4">
      <t>ヒリツ</t>
    </rPh>
    <phoneticPr fontId="2"/>
  </si>
  <si>
    <t>固定長期適合比率（％）</t>
    <rPh sb="0" eb="2">
      <t>コテイ</t>
    </rPh>
    <rPh sb="2" eb="4">
      <t>チョウキ</t>
    </rPh>
    <rPh sb="4" eb="6">
      <t>テキゴウ</t>
    </rPh>
    <rPh sb="6" eb="8">
      <t>ヒリツ</t>
    </rPh>
    <phoneticPr fontId="2"/>
  </si>
  <si>
    <t>自己資本比率（％）</t>
    <rPh sb="0" eb="2">
      <t>ジコ</t>
    </rPh>
    <rPh sb="2" eb="4">
      <t>シホン</t>
    </rPh>
    <rPh sb="4" eb="6">
      <t>ヒリツ</t>
    </rPh>
    <phoneticPr fontId="2"/>
  </si>
  <si>
    <t>３．生産性分析（付加価値≒売上総利益）</t>
    <rPh sb="2" eb="5">
      <t>セイサンセイ</t>
    </rPh>
    <rPh sb="5" eb="7">
      <t>ブンセキ</t>
    </rPh>
    <rPh sb="8" eb="10">
      <t>フカ</t>
    </rPh>
    <rPh sb="10" eb="12">
      <t>カチ</t>
    </rPh>
    <rPh sb="13" eb="15">
      <t>ウリアゲ</t>
    </rPh>
    <rPh sb="15" eb="18">
      <t>ソウリエキ</t>
    </rPh>
    <phoneticPr fontId="2"/>
  </si>
  <si>
    <t>付加価値労働生産性（額）</t>
    <rPh sb="0" eb="2">
      <t>フカ</t>
    </rPh>
    <rPh sb="2" eb="4">
      <t>カチ</t>
    </rPh>
    <rPh sb="4" eb="6">
      <t>ロウドウ</t>
    </rPh>
    <rPh sb="6" eb="9">
      <t>セイサンセイ</t>
    </rPh>
    <rPh sb="10" eb="11">
      <t>ガク</t>
    </rPh>
    <phoneticPr fontId="2"/>
  </si>
  <si>
    <t>従業員１人当り売上高（額）</t>
    <rPh sb="0" eb="3">
      <t>ジュウギョウイン</t>
    </rPh>
    <rPh sb="3" eb="5">
      <t>ヒトリ</t>
    </rPh>
    <rPh sb="5" eb="6">
      <t>アタ</t>
    </rPh>
    <rPh sb="7" eb="9">
      <t>ウリアゲ</t>
    </rPh>
    <rPh sb="9" eb="10">
      <t>ダカ</t>
    </rPh>
    <rPh sb="11" eb="12">
      <t>ガク</t>
    </rPh>
    <phoneticPr fontId="2"/>
  </si>
  <si>
    <t>労働装備率（額）</t>
    <rPh sb="0" eb="2">
      <t>ロウドウ</t>
    </rPh>
    <rPh sb="2" eb="4">
      <t>ソウビ</t>
    </rPh>
    <rPh sb="4" eb="5">
      <t>リツ</t>
    </rPh>
    <rPh sb="6" eb="7">
      <t>ガク</t>
    </rPh>
    <phoneticPr fontId="2"/>
  </si>
  <si>
    <t>設備利用率（回）</t>
    <rPh sb="0" eb="2">
      <t>セツビ</t>
    </rPh>
    <rPh sb="2" eb="4">
      <t>リヨウ</t>
    </rPh>
    <rPh sb="4" eb="5">
      <t>リツ</t>
    </rPh>
    <rPh sb="6" eb="7">
      <t>カイ</t>
    </rPh>
    <phoneticPr fontId="2"/>
  </si>
  <si>
    <t>付加価値率（％）</t>
    <rPh sb="0" eb="2">
      <t>フカ</t>
    </rPh>
    <rPh sb="2" eb="4">
      <t>カチ</t>
    </rPh>
    <rPh sb="4" eb="5">
      <t>リツ</t>
    </rPh>
    <phoneticPr fontId="2"/>
  </si>
  <si>
    <t>４．人件費分析</t>
    <rPh sb="2" eb="5">
      <t>ジンケンヒ</t>
    </rPh>
    <rPh sb="5" eb="7">
      <t>ブンセキ</t>
    </rPh>
    <phoneticPr fontId="2"/>
  </si>
  <si>
    <t>従業員数（人）</t>
    <rPh sb="0" eb="3">
      <t>ジュウギョウイン</t>
    </rPh>
    <rPh sb="3" eb="4">
      <t>スウ</t>
    </rPh>
    <rPh sb="5" eb="6">
      <t>ニン</t>
    </rPh>
    <phoneticPr fontId="2"/>
  </si>
  <si>
    <t>労働分配率</t>
    <rPh sb="0" eb="2">
      <t>ロウドウ</t>
    </rPh>
    <rPh sb="2" eb="4">
      <t>ブンパイ</t>
    </rPh>
    <rPh sb="4" eb="5">
      <t>リツ</t>
    </rPh>
    <phoneticPr fontId="2"/>
  </si>
  <si>
    <t>総人件費÷販管費（％）</t>
    <rPh sb="0" eb="1">
      <t>ソウ</t>
    </rPh>
    <rPh sb="1" eb="4">
      <t>ジンケンヒ</t>
    </rPh>
    <rPh sb="5" eb="8">
      <t>ハンカンヒ</t>
    </rPh>
    <phoneticPr fontId="2"/>
  </si>
  <si>
    <t>売上高売上総利益率</t>
    <phoneticPr fontId="2"/>
  </si>
  <si>
    <t>従業員数</t>
    <rPh sb="0" eb="3">
      <t>ジュウギョウイン</t>
    </rPh>
    <rPh sb="3" eb="4">
      <t>スウ</t>
    </rPh>
    <phoneticPr fontId="2"/>
  </si>
  <si>
    <t>５．ＣＣＣ日数分析</t>
    <rPh sb="5" eb="7">
      <t>ニッスウ</t>
    </rPh>
    <rPh sb="7" eb="9">
      <t>ブンセキ</t>
    </rPh>
    <phoneticPr fontId="2"/>
  </si>
  <si>
    <t>棚卸資産保有日数</t>
    <rPh sb="0" eb="2">
      <t>タナオロシ</t>
    </rPh>
    <rPh sb="2" eb="4">
      <t>シサン</t>
    </rPh>
    <rPh sb="4" eb="6">
      <t>ホユウ</t>
    </rPh>
    <rPh sb="6" eb="8">
      <t>ニッスウ</t>
    </rPh>
    <phoneticPr fontId="2"/>
  </si>
  <si>
    <t>日</t>
    <rPh sb="0" eb="1">
      <t>ニチ</t>
    </rPh>
    <phoneticPr fontId="2"/>
  </si>
  <si>
    <t>仕入債務支払日数</t>
    <rPh sb="0" eb="2">
      <t>シイレ</t>
    </rPh>
    <rPh sb="2" eb="4">
      <t>サイム</t>
    </rPh>
    <rPh sb="4" eb="6">
      <t>シハライ</t>
    </rPh>
    <rPh sb="6" eb="8">
      <t>ニッスウ</t>
    </rPh>
    <phoneticPr fontId="2"/>
  </si>
  <si>
    <t>ＣＣＣ日数（＋－）</t>
    <rPh sb="3" eb="5">
      <t>ニッスウ</t>
    </rPh>
    <phoneticPr fontId="2"/>
  </si>
  <si>
    <t>仕入～売上代金回収までの日数</t>
    <rPh sb="12" eb="14">
      <t>ニッスウ</t>
    </rPh>
    <phoneticPr fontId="2"/>
  </si>
  <si>
    <t>土地</t>
    <rPh sb="0" eb="2">
      <t>トチ</t>
    </rPh>
    <phoneticPr fontId="2"/>
  </si>
  <si>
    <t>貸借対照表（B/S)　単位：円</t>
    <rPh sb="0" eb="2">
      <t>タイシャク</t>
    </rPh>
    <rPh sb="2" eb="5">
      <t>タイショウヒョウ</t>
    </rPh>
    <rPh sb="11" eb="13">
      <t>タンイ</t>
    </rPh>
    <rPh sb="14" eb="15">
      <t>エン</t>
    </rPh>
    <phoneticPr fontId="2"/>
  </si>
  <si>
    <t>損益計算書（P/L)　単位：円</t>
    <rPh sb="0" eb="2">
      <t>ソンエキ</t>
    </rPh>
    <rPh sb="2" eb="5">
      <t>ケイサンショ</t>
    </rPh>
    <rPh sb="11" eb="13">
      <t>タンイ</t>
    </rPh>
    <rPh sb="14" eb="15">
      <t>エン</t>
    </rPh>
    <phoneticPr fontId="2"/>
  </si>
  <si>
    <t>商品</t>
    <rPh sb="0" eb="2">
      <t>ショウヒン</t>
    </rPh>
    <phoneticPr fontId="2"/>
  </si>
  <si>
    <t>貯蔵品</t>
    <rPh sb="0" eb="3">
      <t>チョゾウヒン</t>
    </rPh>
    <phoneticPr fontId="2"/>
  </si>
  <si>
    <t>未収入金</t>
    <rPh sb="0" eb="2">
      <t>ミシュウ</t>
    </rPh>
    <rPh sb="2" eb="4">
      <t>ニュウキン</t>
    </rPh>
    <phoneticPr fontId="2"/>
  </si>
  <si>
    <t>前払費用</t>
    <rPh sb="0" eb="2">
      <t>マエバライ</t>
    </rPh>
    <rPh sb="2" eb="4">
      <t>ヒヨウ</t>
    </rPh>
    <phoneticPr fontId="2"/>
  </si>
  <si>
    <t>投資その他の資産</t>
    <rPh sb="0" eb="2">
      <t>トウシ</t>
    </rPh>
    <rPh sb="4" eb="5">
      <t>タ</t>
    </rPh>
    <rPh sb="6" eb="8">
      <t>シサン</t>
    </rPh>
    <phoneticPr fontId="2"/>
  </si>
  <si>
    <t>買掛金</t>
    <rPh sb="0" eb="3">
      <t>カイカケキン</t>
    </rPh>
    <phoneticPr fontId="2"/>
  </si>
  <si>
    <t>短期借入金</t>
    <rPh sb="0" eb="2">
      <t>タンキ</t>
    </rPh>
    <rPh sb="2" eb="4">
      <t>カリイレ</t>
    </rPh>
    <rPh sb="4" eb="5">
      <t>キン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</si>
  <si>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</si>
  <si>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円</t>
    <rPh sb="0" eb="1">
      <t>エン</t>
    </rPh>
    <phoneticPr fontId="2"/>
  </si>
  <si>
    <t>役員報酬</t>
    <rPh sb="0" eb="2">
      <t>ヤクイン</t>
    </rPh>
    <rPh sb="2" eb="4">
      <t>ホウシュウ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</si>
  <si>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</si>
  <si>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福利厚生費</t>
    <rPh sb="0" eb="2">
      <t>フクリ</t>
    </rPh>
    <rPh sb="2" eb="5">
      <t>コウセイヒ</t>
    </rPh>
    <phoneticPr fontId="2"/>
  </si>
  <si>
    <t>総人件費</t>
    <rPh sb="0" eb="1">
      <t>ソウ</t>
    </rPh>
    <rPh sb="1" eb="4">
      <t>ジンケンヒ</t>
    </rPh>
    <phoneticPr fontId="2"/>
  </si>
  <si>
    <t>売掛金</t>
    <rPh sb="0" eb="2">
      <t>ウリカケ</t>
    </rPh>
    <rPh sb="2" eb="3">
      <t>キン</t>
    </rPh>
    <phoneticPr fontId="2"/>
  </si>
  <si>
    <t>総人件費</t>
    <rPh sb="0" eb="4">
      <t>ソウジンケンヒ</t>
    </rPh>
    <phoneticPr fontId="2"/>
  </si>
  <si>
    <t>有形固定資産</t>
    <rPh sb="0" eb="2">
      <t>ユウケイ</t>
    </rPh>
    <rPh sb="2" eb="4">
      <t>コテイ</t>
    </rPh>
    <rPh sb="4" eb="6">
      <t>シサン</t>
    </rPh>
    <phoneticPr fontId="2"/>
  </si>
  <si>
    <t>支払利息</t>
    <rPh sb="0" eb="2">
      <t>シハライ</t>
    </rPh>
    <rPh sb="2" eb="4">
      <t>リソク</t>
    </rPh>
    <phoneticPr fontId="2"/>
  </si>
  <si>
    <t>売上高金利負担率</t>
    <rPh sb="0" eb="2">
      <t>ウリアゲ</t>
    </rPh>
    <rPh sb="2" eb="3">
      <t>ダカ</t>
    </rPh>
    <rPh sb="3" eb="5">
      <t>キンリ</t>
    </rPh>
    <rPh sb="5" eb="7">
      <t>フタン</t>
    </rPh>
    <rPh sb="7" eb="8">
      <t>リツ</t>
    </rPh>
    <phoneticPr fontId="2"/>
  </si>
  <si>
    <t>その他固定負債</t>
    <rPh sb="2" eb="3">
      <t>タ</t>
    </rPh>
    <rPh sb="3" eb="5">
      <t>コテイ</t>
    </rPh>
    <rPh sb="5" eb="7">
      <t>フサイ</t>
    </rPh>
    <phoneticPr fontId="2"/>
  </si>
  <si>
    <t>商品売上高</t>
    <rPh sb="0" eb="2">
      <t>ショウヒン</t>
    </rPh>
    <rPh sb="2" eb="4">
      <t>ウリアゲ</t>
    </rPh>
    <rPh sb="4" eb="5">
      <t>ダカ</t>
    </rPh>
    <phoneticPr fontId="2"/>
  </si>
  <si>
    <t>その他売上高</t>
    <rPh sb="2" eb="3">
      <t>タ</t>
    </rPh>
    <rPh sb="3" eb="5">
      <t>ウリアゲ</t>
    </rPh>
    <rPh sb="5" eb="6">
      <t>ダカ</t>
    </rPh>
    <phoneticPr fontId="2"/>
  </si>
  <si>
    <t>給与＋賞与</t>
    <rPh sb="0" eb="2">
      <t>キュウヨ</t>
    </rPh>
    <rPh sb="3" eb="5">
      <t>ショウヨ</t>
    </rPh>
    <phoneticPr fontId="2"/>
  </si>
  <si>
    <t>退職給付費用</t>
    <rPh sb="0" eb="2">
      <t>タイショク</t>
    </rPh>
    <rPh sb="2" eb="4">
      <t>キュウフ</t>
    </rPh>
    <rPh sb="4" eb="6">
      <t>ヒヨウ</t>
    </rPh>
    <phoneticPr fontId="2"/>
  </si>
  <si>
    <t>通勤交通費</t>
    <rPh sb="0" eb="2">
      <t>ツウキン</t>
    </rPh>
    <rPh sb="2" eb="5">
      <t>コウツウヒ</t>
    </rPh>
    <phoneticPr fontId="2"/>
  </si>
  <si>
    <t>売上債権回転日数</t>
    <rPh sb="0" eb="2">
      <t>ウリアゲ</t>
    </rPh>
    <rPh sb="2" eb="4">
      <t>サイケン</t>
    </rPh>
    <rPh sb="4" eb="6">
      <t>カイテン</t>
    </rPh>
    <rPh sb="6" eb="8">
      <t>ニッスウ</t>
    </rPh>
    <phoneticPr fontId="2"/>
  </si>
  <si>
    <t>仮払金+短期繰延税金資産</t>
    <rPh sb="0" eb="2">
      <t>カリバライ</t>
    </rPh>
    <rPh sb="2" eb="3">
      <t>キン</t>
    </rPh>
    <rPh sb="4" eb="6">
      <t>タンキ</t>
    </rPh>
    <rPh sb="6" eb="8">
      <t>クリノベ</t>
    </rPh>
    <rPh sb="8" eb="10">
      <t>ゼイキン</t>
    </rPh>
    <rPh sb="10" eb="12">
      <t>シサン</t>
    </rPh>
    <phoneticPr fontId="2"/>
  </si>
  <si>
    <t>XXXX年度　XXXX年4月1日～XXXX年3月31日</t>
    <rPh sb="4" eb="6">
      <t>ネンド</t>
    </rPh>
    <rPh sb="11" eb="12">
      <t>ネン</t>
    </rPh>
    <rPh sb="13" eb="14">
      <t>ガツ</t>
    </rPh>
    <rPh sb="15" eb="16">
      <t>ヒ</t>
    </rPh>
    <rPh sb="21" eb="22">
      <t>ネン</t>
    </rPh>
    <rPh sb="23" eb="24">
      <t>ガツ</t>
    </rPh>
    <rPh sb="26" eb="27">
      <t>ニチ</t>
    </rPh>
    <phoneticPr fontId="2"/>
  </si>
  <si>
    <t>[＋]：運転資金不足日数　[－]：運転資金余剰日数</t>
    <rPh sb="4" eb="6">
      <t>ウンテン</t>
    </rPh>
    <rPh sb="6" eb="8">
      <t>シキン</t>
    </rPh>
    <rPh sb="8" eb="10">
      <t>フソク</t>
    </rPh>
    <rPh sb="10" eb="12">
      <t>ニッスウ</t>
    </rPh>
    <rPh sb="17" eb="19">
      <t>ウンテン</t>
    </rPh>
    <rPh sb="19" eb="21">
      <t>シキン</t>
    </rPh>
    <rPh sb="21" eb="23">
      <t>ヨジョウ</t>
    </rPh>
    <rPh sb="23" eb="25">
      <t>ニッスウ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</si>
</sst>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;&quot;△ &quot;#,##0"/>
    <numFmt numFmtId="178" formatCode="0.00_ "/>
    <numFmt numFmtId="179" formatCode="#,##0.0_ "/>
    <numFmt numFmtId="180" formatCode="#,##0.0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10" fontId="5" fillId="0" borderId="1" xfId="0" applyNumberFormat="1" applyFont="1" applyBorder="1">
      <alignment vertical="center"/>
    </xf>
    <xf numFmtId="38" fontId="5" fillId="0" borderId="1" xfId="1" applyFont="1" applyBorder="1">
      <alignment vertical="center"/>
    </xf>
    <xf numFmtId="178" fontId="5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>
      <alignment vertical="center"/>
    </xf>
    <xf numFmtId="180" fontId="5" fillId="0" borderId="1" xfId="0" applyNumberFormat="1" applyFont="1" applyBorder="1">
      <alignment vertical="center"/>
    </xf>
    <xf numFmtId="0" fontId="5" fillId="0" borderId="3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>
      <alignment vertical="center"/>
    </xf>
    <xf numFmtId="177" fontId="3" fillId="0" borderId="0" xfId="0" applyNumberFormat="1" applyFont="1" applyFill="1">
      <alignment vertical="center"/>
    </xf>
    <xf numFmtId="0" fontId="3" fillId="0" borderId="1" xfId="0" applyFont="1" applyBorder="1" applyAlignment="1">
      <alignment vertical="center" shrinkToFit="1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0" fontId="5" fillId="0" borderId="5" xfId="0" applyFont="1" applyBorder="1" applyAlignment="1">
      <alignment horizontal="left" vertical="center"/>
    </xf>
    <xf numFmtId="10" fontId="5" fillId="0" borderId="5" xfId="0" applyNumberFormat="1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10" fontId="5" fillId="0" borderId="0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NumberFormat="1" applyFont="1" applyBorder="1">
      <alignment vertical="center"/>
    </xf>
  </cellXfs>
  <cellStyles count="4">
    <cellStyle name="桁区切り" xfId="1" builtinId="6"/>
    <cellStyle name="桁区切り 2" xfId="3" xr:uid="{2CFC20E0-B69B-4A92-83F0-BB29E3E7D106}"/>
    <cellStyle name="標準" xfId="0" builtinId="0"/>
    <cellStyle name="標準 2" xfId="2" xr:uid="{54D4DE98-B55A-4364-B1F0-C1F349945D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85EE-F69E-48CD-BBE3-3E71C0C331E0}">
  <sheetPr>
    <pageSetUpPr fitToPage="1"/>
  </sheetPr>
  <dimension ref="A1:L53"/>
  <sheetViews>
    <sheetView showGridLines="0" tabSelected="1" topLeftCell="A33" zoomScale="98" zoomScaleNormal="98" workbookViewId="0">
      <selection activeCell="L51" sqref="L51"/>
    </sheetView>
  </sheetViews>
  <sheetFormatPr defaultColWidth="8.7265625" defaultRowHeight="13" x14ac:dyDescent="0.2"/>
  <cols>
    <col min="1" max="1" width="2.90625" style="4" customWidth="1"/>
    <col min="2" max="2" width="28.1796875" style="4" bestFit="1" customWidth="1"/>
    <col min="3" max="3" width="16.1796875" style="4" bestFit="1" customWidth="1"/>
    <col min="4" max="4" width="2.90625" style="4" customWidth="1"/>
    <col min="5" max="5" width="17.36328125" style="4" bestFit="1" customWidth="1"/>
    <col min="6" max="6" width="17.90625" style="4" bestFit="1" customWidth="1"/>
    <col min="7" max="7" width="2.26953125" style="4" bestFit="1" customWidth="1"/>
    <col min="8" max="8" width="3.26953125" style="4" customWidth="1"/>
    <col min="9" max="9" width="2.90625" style="4" customWidth="1"/>
    <col min="10" max="10" width="28.6328125" style="4" bestFit="1" customWidth="1"/>
    <col min="11" max="11" width="15" style="4" bestFit="1" customWidth="1"/>
    <col min="12" max="12" width="4.453125" style="4" customWidth="1"/>
    <col min="13" max="16384" width="8.7265625" style="4"/>
  </cols>
  <sheetData>
    <row r="1" spans="1:11" x14ac:dyDescent="0.2">
      <c r="A1" s="1" t="s">
        <v>105</v>
      </c>
    </row>
    <row r="2" spans="1:11" x14ac:dyDescent="0.2">
      <c r="A2" s="4" t="s">
        <v>77</v>
      </c>
      <c r="H2" s="4" t="s">
        <v>33</v>
      </c>
    </row>
    <row r="3" spans="1:11" x14ac:dyDescent="0.2">
      <c r="A3" s="5" t="s">
        <v>0</v>
      </c>
      <c r="B3" s="5"/>
      <c r="C3" s="6">
        <f>SUM(C4+C13)</f>
        <v>0</v>
      </c>
      <c r="D3" s="5" t="s">
        <v>4</v>
      </c>
      <c r="E3" s="5"/>
      <c r="F3" s="6">
        <f>SUM(F4+F9)</f>
        <v>0</v>
      </c>
      <c r="H3" s="5" t="s">
        <v>34</v>
      </c>
      <c r="I3" s="5"/>
      <c r="J3" s="5"/>
      <c r="K3" s="5"/>
    </row>
    <row r="4" spans="1:11" x14ac:dyDescent="0.2">
      <c r="A4" s="5" t="s">
        <v>1</v>
      </c>
      <c r="B4" s="5"/>
      <c r="C4" s="6">
        <f>SUM(C5:C12)</f>
        <v>0</v>
      </c>
      <c r="D4" s="5" t="s">
        <v>5</v>
      </c>
      <c r="E4" s="5"/>
      <c r="F4" s="6">
        <f>SUM(F5:F8)</f>
        <v>0</v>
      </c>
      <c r="H4" s="7"/>
      <c r="I4" s="8" t="s">
        <v>35</v>
      </c>
      <c r="J4" s="5" t="s">
        <v>36</v>
      </c>
      <c r="K4" s="9" t="e">
        <f>C35/C22</f>
        <v>#DIV/0!</v>
      </c>
    </row>
    <row r="5" spans="1:11" x14ac:dyDescent="0.2">
      <c r="A5" s="5"/>
      <c r="B5" s="5" t="s">
        <v>2</v>
      </c>
      <c r="C5" s="6"/>
      <c r="D5" s="5"/>
      <c r="E5" s="5" t="s">
        <v>84</v>
      </c>
      <c r="F5" s="6"/>
      <c r="H5" s="7"/>
      <c r="I5" s="8" t="s">
        <v>37</v>
      </c>
      <c r="J5" s="5" t="s">
        <v>38</v>
      </c>
      <c r="K5" s="9" t="e">
        <f>C35/C26</f>
        <v>#DIV/0!</v>
      </c>
    </row>
    <row r="6" spans="1:11" x14ac:dyDescent="0.2">
      <c r="A6" s="5"/>
      <c r="B6" s="5" t="s">
        <v>92</v>
      </c>
      <c r="C6" s="6"/>
      <c r="D6" s="5"/>
      <c r="E6" s="5" t="s">
        <v>85</v>
      </c>
      <c r="F6" s="6"/>
      <c r="H6" s="7"/>
      <c r="I6" s="8" t="s">
        <v>39</v>
      </c>
      <c r="J6" s="5" t="s">
        <v>40</v>
      </c>
      <c r="K6" s="9" t="e">
        <f>C32/C26</f>
        <v>#DIV/0!</v>
      </c>
    </row>
    <row r="7" spans="1:11" x14ac:dyDescent="0.2">
      <c r="A7" s="5"/>
      <c r="B7" s="5" t="s">
        <v>79</v>
      </c>
      <c r="C7" s="6"/>
      <c r="D7" s="5"/>
      <c r="E7" s="5" t="s">
        <v>6</v>
      </c>
      <c r="F7" s="6"/>
      <c r="H7" s="7"/>
      <c r="I7" s="8" t="s">
        <v>39</v>
      </c>
      <c r="J7" s="5" t="s">
        <v>68</v>
      </c>
      <c r="K7" s="9" t="e">
        <f>C30/C26</f>
        <v>#DIV/0!</v>
      </c>
    </row>
    <row r="8" spans="1:11" x14ac:dyDescent="0.2">
      <c r="A8" s="5"/>
      <c r="B8" s="5" t="s">
        <v>80</v>
      </c>
      <c r="C8" s="6"/>
      <c r="D8" s="5"/>
      <c r="E8" s="5"/>
      <c r="F8" s="6"/>
      <c r="H8" s="7"/>
      <c r="I8" s="8" t="s">
        <v>39</v>
      </c>
      <c r="J8" s="5" t="s">
        <v>41</v>
      </c>
      <c r="K8" s="9" t="e">
        <f>C29/C26</f>
        <v>#DIV/0!</v>
      </c>
    </row>
    <row r="9" spans="1:11" x14ac:dyDescent="0.2">
      <c r="A9" s="5"/>
      <c r="B9" s="5" t="s">
        <v>81</v>
      </c>
      <c r="C9" s="6"/>
      <c r="D9" s="5" t="s">
        <v>7</v>
      </c>
      <c r="E9" s="5"/>
      <c r="F9" s="6">
        <f>SUM(F10:F11)</f>
        <v>0</v>
      </c>
      <c r="H9" s="7"/>
      <c r="I9" s="8" t="s">
        <v>39</v>
      </c>
      <c r="J9" s="5" t="s">
        <v>42</v>
      </c>
      <c r="K9" s="9" t="e">
        <f>C31/C26</f>
        <v>#DIV/0!</v>
      </c>
    </row>
    <row r="10" spans="1:11" x14ac:dyDescent="0.2">
      <c r="A10" s="5"/>
      <c r="B10" s="22" t="s">
        <v>104</v>
      </c>
      <c r="C10" s="6"/>
      <c r="D10" s="5"/>
      <c r="E10" s="5" t="s">
        <v>86</v>
      </c>
      <c r="F10" s="6"/>
      <c r="H10" s="7"/>
      <c r="I10" s="8" t="s">
        <v>39</v>
      </c>
      <c r="J10" s="5" t="s">
        <v>96</v>
      </c>
      <c r="K10" s="9" t="e">
        <f>C52/C26</f>
        <v>#DIV/0!</v>
      </c>
    </row>
    <row r="11" spans="1:11" x14ac:dyDescent="0.2">
      <c r="A11" s="5"/>
      <c r="B11" s="5" t="s">
        <v>82</v>
      </c>
      <c r="C11" s="6"/>
      <c r="D11" s="5"/>
      <c r="E11" s="2" t="s">
        <v>97</v>
      </c>
      <c r="F11" s="6"/>
      <c r="H11" s="7"/>
      <c r="I11" s="8"/>
      <c r="J11" s="5"/>
      <c r="K11" s="9"/>
    </row>
    <row r="12" spans="1:11" x14ac:dyDescent="0.2">
      <c r="A12" s="5"/>
      <c r="B12" s="5" t="s">
        <v>3</v>
      </c>
      <c r="C12" s="10"/>
      <c r="D12" s="5"/>
      <c r="E12" s="5"/>
      <c r="F12" s="6"/>
      <c r="H12" s="7"/>
      <c r="I12" s="8" t="s">
        <v>43</v>
      </c>
      <c r="J12" s="5" t="s">
        <v>44</v>
      </c>
      <c r="K12" s="11" t="e">
        <f>C26/C22</f>
        <v>#DIV/0!</v>
      </c>
    </row>
    <row r="13" spans="1:11" x14ac:dyDescent="0.2">
      <c r="A13" s="5" t="s">
        <v>8</v>
      </c>
      <c r="B13" s="5"/>
      <c r="C13" s="6">
        <f>SUM(C14:C21)</f>
        <v>0</v>
      </c>
      <c r="D13" s="5" t="s">
        <v>10</v>
      </c>
      <c r="E13" s="5"/>
      <c r="F13" s="6">
        <f>SUM(F14:F20)</f>
        <v>0</v>
      </c>
      <c r="H13" s="7"/>
      <c r="I13" s="8" t="s">
        <v>39</v>
      </c>
      <c r="J13" s="5" t="s">
        <v>45</v>
      </c>
      <c r="K13" s="11" t="e">
        <f>C26/C4</f>
        <v>#DIV/0!</v>
      </c>
    </row>
    <row r="14" spans="1:11" x14ac:dyDescent="0.2">
      <c r="A14" s="5"/>
      <c r="B14" s="12" t="s">
        <v>76</v>
      </c>
      <c r="C14" s="10">
        <v>0</v>
      </c>
      <c r="D14" s="5"/>
      <c r="E14" s="5" t="s">
        <v>11</v>
      </c>
      <c r="F14" s="6"/>
      <c r="H14" s="7"/>
      <c r="I14" s="8" t="s">
        <v>39</v>
      </c>
      <c r="J14" s="5" t="s">
        <v>46</v>
      </c>
      <c r="K14" s="11" t="e">
        <f>C26/C13</f>
        <v>#DIV/0!</v>
      </c>
    </row>
    <row r="15" spans="1:11" x14ac:dyDescent="0.2">
      <c r="A15" s="5"/>
      <c r="B15" s="5" t="s">
        <v>94</v>
      </c>
      <c r="C15" s="6"/>
      <c r="D15" s="5"/>
      <c r="E15" s="5" t="s">
        <v>12</v>
      </c>
      <c r="F15" s="6"/>
      <c r="H15" s="7"/>
      <c r="I15" s="8" t="s">
        <v>39</v>
      </c>
      <c r="J15" s="5" t="s">
        <v>47</v>
      </c>
      <c r="K15" s="11" t="e">
        <f>C27/C6</f>
        <v>#DIV/0!</v>
      </c>
    </row>
    <row r="16" spans="1:11" x14ac:dyDescent="0.2">
      <c r="A16" s="5"/>
      <c r="B16" s="5" t="s">
        <v>9</v>
      </c>
      <c r="C16" s="6"/>
      <c r="D16" s="5"/>
      <c r="E16" s="5" t="s">
        <v>13</v>
      </c>
      <c r="F16" s="6"/>
      <c r="H16" s="7"/>
      <c r="I16" s="8" t="s">
        <v>39</v>
      </c>
      <c r="J16" s="5" t="s">
        <v>48</v>
      </c>
      <c r="K16" s="11" t="e">
        <f>C29/(C7+C8)</f>
        <v>#DIV/0!</v>
      </c>
    </row>
    <row r="17" spans="1:12" x14ac:dyDescent="0.2">
      <c r="A17" s="5"/>
      <c r="B17" s="5" t="s">
        <v>83</v>
      </c>
      <c r="C17" s="6"/>
      <c r="D17" s="5"/>
      <c r="E17" s="5"/>
      <c r="F17" s="6"/>
      <c r="H17" s="7"/>
      <c r="I17" s="8" t="s">
        <v>39</v>
      </c>
      <c r="J17" s="5" t="s">
        <v>49</v>
      </c>
      <c r="K17" s="11" t="e">
        <f>C26/(C14+C15)</f>
        <v>#DIV/0!</v>
      </c>
    </row>
    <row r="18" spans="1:12" x14ac:dyDescent="0.2">
      <c r="A18" s="5"/>
      <c r="B18" s="5"/>
      <c r="C18" s="5"/>
      <c r="D18" s="5"/>
      <c r="E18" s="5"/>
      <c r="F18" s="6"/>
      <c r="I18" s="13"/>
    </row>
    <row r="19" spans="1:12" x14ac:dyDescent="0.2">
      <c r="A19" s="5"/>
      <c r="B19" s="5"/>
      <c r="C19" s="5"/>
      <c r="D19" s="5"/>
      <c r="E19" s="5"/>
      <c r="F19" s="6"/>
      <c r="H19" s="7" t="s">
        <v>50</v>
      </c>
      <c r="I19" s="8"/>
      <c r="J19" s="5"/>
      <c r="K19" s="5"/>
    </row>
    <row r="20" spans="1:12" x14ac:dyDescent="0.2">
      <c r="A20" s="5"/>
      <c r="B20" s="5"/>
      <c r="C20" s="5"/>
      <c r="D20" s="5"/>
      <c r="E20" s="5"/>
      <c r="F20" s="6"/>
      <c r="H20" s="7"/>
      <c r="I20" s="8" t="s">
        <v>35</v>
      </c>
      <c r="J20" s="5" t="s">
        <v>53</v>
      </c>
      <c r="K20" s="9" t="e">
        <f>C4/F4</f>
        <v>#DIV/0!</v>
      </c>
    </row>
    <row r="21" spans="1:12" x14ac:dyDescent="0.2">
      <c r="A21" s="5"/>
      <c r="B21" s="5"/>
      <c r="C21" s="5"/>
      <c r="D21" s="5"/>
      <c r="E21" s="5"/>
      <c r="F21" s="5"/>
      <c r="H21" s="7"/>
      <c r="I21" s="8" t="s">
        <v>37</v>
      </c>
      <c r="J21" s="5" t="s">
        <v>54</v>
      </c>
      <c r="K21" s="9" t="e">
        <f>(C5+C6)/F4</f>
        <v>#DIV/0!</v>
      </c>
    </row>
    <row r="22" spans="1:12" x14ac:dyDescent="0.2">
      <c r="A22" s="5" t="s">
        <v>14</v>
      </c>
      <c r="B22" s="5"/>
      <c r="C22" s="6">
        <f>C3</f>
        <v>0</v>
      </c>
      <c r="D22" s="5" t="s">
        <v>15</v>
      </c>
      <c r="E22" s="5"/>
      <c r="F22" s="6">
        <f>F3+F13</f>
        <v>0</v>
      </c>
      <c r="G22" s="21">
        <f>C22-F22</f>
        <v>0</v>
      </c>
      <c r="H22" s="7"/>
      <c r="I22" s="8" t="s">
        <v>43</v>
      </c>
      <c r="J22" s="5" t="s">
        <v>55</v>
      </c>
      <c r="K22" s="9" t="e">
        <f>C13/F13</f>
        <v>#DIV/0!</v>
      </c>
    </row>
    <row r="23" spans="1:12" x14ac:dyDescent="0.2">
      <c r="H23" s="7"/>
      <c r="I23" s="8" t="s">
        <v>51</v>
      </c>
      <c r="J23" s="5" t="s">
        <v>56</v>
      </c>
      <c r="K23" s="9" t="e">
        <f>C13/(F9+F13)</f>
        <v>#DIV/0!</v>
      </c>
    </row>
    <row r="24" spans="1:12" x14ac:dyDescent="0.2">
      <c r="H24" s="7"/>
      <c r="I24" s="8" t="s">
        <v>52</v>
      </c>
      <c r="J24" s="5" t="s">
        <v>57</v>
      </c>
      <c r="K24" s="9" t="e">
        <f>F13/F22</f>
        <v>#DIV/0!</v>
      </c>
    </row>
    <row r="25" spans="1:12" x14ac:dyDescent="0.2">
      <c r="A25" s="4" t="s">
        <v>78</v>
      </c>
      <c r="I25" s="13"/>
    </row>
    <row r="26" spans="1:12" x14ac:dyDescent="0.2">
      <c r="A26" s="7" t="s">
        <v>16</v>
      </c>
      <c r="B26" s="14"/>
      <c r="C26" s="6">
        <f>SUM(C27:C28)</f>
        <v>0</v>
      </c>
      <c r="D26" s="15"/>
    </row>
    <row r="27" spans="1:12" x14ac:dyDescent="0.2">
      <c r="A27" s="7"/>
      <c r="B27" s="3" t="s">
        <v>98</v>
      </c>
      <c r="C27" s="6"/>
      <c r="D27" s="15"/>
      <c r="H27" s="30"/>
      <c r="I27" s="31"/>
      <c r="J27" s="30"/>
      <c r="K27" s="30"/>
    </row>
    <row r="28" spans="1:12" x14ac:dyDescent="0.2">
      <c r="A28" s="7"/>
      <c r="B28" s="3" t="s">
        <v>99</v>
      </c>
      <c r="C28" s="6"/>
      <c r="D28" s="15"/>
      <c r="H28" s="7" t="s">
        <v>58</v>
      </c>
      <c r="I28" s="8"/>
      <c r="J28" s="5"/>
      <c r="K28" s="5"/>
    </row>
    <row r="29" spans="1:12" x14ac:dyDescent="0.2">
      <c r="A29" s="7" t="s">
        <v>17</v>
      </c>
      <c r="B29" s="14"/>
      <c r="C29" s="6"/>
      <c r="D29" s="15" t="s">
        <v>31</v>
      </c>
      <c r="H29" s="7"/>
      <c r="I29" s="8" t="s">
        <v>35</v>
      </c>
      <c r="J29" s="5" t="s">
        <v>59</v>
      </c>
      <c r="K29" s="16" t="e">
        <f>C30/C43</f>
        <v>#DIV/0!</v>
      </c>
      <c r="L29" s="4" t="s">
        <v>87</v>
      </c>
    </row>
    <row r="30" spans="1:12" x14ac:dyDescent="0.2">
      <c r="A30" s="7"/>
      <c r="B30" s="14" t="s">
        <v>18</v>
      </c>
      <c r="C30" s="6">
        <f>C26-C29</f>
        <v>0</v>
      </c>
      <c r="D30" s="15"/>
      <c r="H30" s="7"/>
      <c r="I30" s="8" t="s">
        <v>39</v>
      </c>
      <c r="J30" s="5" t="s">
        <v>60</v>
      </c>
      <c r="K30" s="16" t="e">
        <f>C26/C43</f>
        <v>#DIV/0!</v>
      </c>
      <c r="L30" s="4" t="s">
        <v>87</v>
      </c>
    </row>
    <row r="31" spans="1:12" x14ac:dyDescent="0.2">
      <c r="A31" s="7" t="s">
        <v>19</v>
      </c>
      <c r="B31" s="14"/>
      <c r="C31" s="6"/>
      <c r="D31" s="15" t="s">
        <v>31</v>
      </c>
      <c r="H31" s="7"/>
      <c r="I31" s="8" t="s">
        <v>39</v>
      </c>
      <c r="J31" s="5" t="s">
        <v>61</v>
      </c>
      <c r="K31" s="16" t="e">
        <f>C15/C43</f>
        <v>#DIV/0!</v>
      </c>
      <c r="L31" s="4" t="s">
        <v>87</v>
      </c>
    </row>
    <row r="32" spans="1:12" x14ac:dyDescent="0.2">
      <c r="A32" s="7"/>
      <c r="B32" s="14" t="s">
        <v>20</v>
      </c>
      <c r="C32" s="6">
        <f>C30-C31</f>
        <v>0</v>
      </c>
      <c r="D32" s="15"/>
      <c r="H32" s="7"/>
      <c r="I32" s="8" t="s">
        <v>39</v>
      </c>
      <c r="J32" s="5" t="s">
        <v>62</v>
      </c>
      <c r="K32" s="17" t="e">
        <f>K30/K31</f>
        <v>#DIV/0!</v>
      </c>
    </row>
    <row r="33" spans="1:12" x14ac:dyDescent="0.2">
      <c r="A33" s="7" t="s">
        <v>21</v>
      </c>
      <c r="B33" s="14"/>
      <c r="C33" s="6"/>
      <c r="D33" s="15" t="s">
        <v>30</v>
      </c>
      <c r="H33" s="7"/>
      <c r="I33" s="8" t="s">
        <v>39</v>
      </c>
      <c r="J33" s="5" t="s">
        <v>63</v>
      </c>
      <c r="K33" s="9" t="e">
        <f>K29/K30</f>
        <v>#DIV/0!</v>
      </c>
    </row>
    <row r="34" spans="1:12" x14ac:dyDescent="0.2">
      <c r="A34" s="7" t="s">
        <v>22</v>
      </c>
      <c r="B34" s="14"/>
      <c r="C34" s="6"/>
      <c r="D34" s="15" t="s">
        <v>31</v>
      </c>
      <c r="H34" s="23"/>
      <c r="I34" s="25"/>
      <c r="J34" s="23"/>
      <c r="K34" s="26"/>
    </row>
    <row r="35" spans="1:12" x14ac:dyDescent="0.2">
      <c r="A35" s="7"/>
      <c r="B35" s="14" t="s">
        <v>23</v>
      </c>
      <c r="C35" s="6">
        <f>C32+C33-C34</f>
        <v>0</v>
      </c>
      <c r="D35" s="15"/>
      <c r="H35" s="27"/>
      <c r="I35" s="13"/>
      <c r="J35" s="27"/>
      <c r="K35" s="29"/>
    </row>
    <row r="36" spans="1:12" x14ac:dyDescent="0.2">
      <c r="A36" s="7" t="s">
        <v>24</v>
      </c>
      <c r="B36" s="14"/>
      <c r="C36" s="6">
        <v>0</v>
      </c>
      <c r="D36" s="15" t="s">
        <v>30</v>
      </c>
      <c r="I36" s="13"/>
    </row>
    <row r="37" spans="1:12" x14ac:dyDescent="0.2">
      <c r="A37" s="7" t="s">
        <v>25</v>
      </c>
      <c r="B37" s="14"/>
      <c r="C37" s="6">
        <v>0</v>
      </c>
      <c r="D37" s="15" t="s">
        <v>31</v>
      </c>
      <c r="H37" s="7" t="s">
        <v>64</v>
      </c>
      <c r="I37" s="8"/>
      <c r="J37" s="5"/>
      <c r="K37" s="5"/>
    </row>
    <row r="38" spans="1:12" x14ac:dyDescent="0.2">
      <c r="A38" s="7"/>
      <c r="B38" s="14" t="s">
        <v>26</v>
      </c>
      <c r="C38" s="6">
        <f>C35+C36-C37</f>
        <v>0</v>
      </c>
      <c r="D38" s="15"/>
      <c r="H38" s="7"/>
      <c r="I38" s="18" t="s">
        <v>65</v>
      </c>
      <c r="J38" s="5"/>
      <c r="K38" s="16">
        <f>C43</f>
        <v>0</v>
      </c>
    </row>
    <row r="39" spans="1:12" x14ac:dyDescent="0.2">
      <c r="A39" s="7" t="s">
        <v>27</v>
      </c>
      <c r="B39" s="14"/>
      <c r="C39" s="6"/>
      <c r="D39" s="15" t="s">
        <v>31</v>
      </c>
      <c r="H39" s="7"/>
      <c r="I39" s="18" t="s">
        <v>91</v>
      </c>
      <c r="J39" s="5"/>
      <c r="K39" s="16">
        <f>C50</f>
        <v>0</v>
      </c>
    </row>
    <row r="40" spans="1:12" x14ac:dyDescent="0.2">
      <c r="A40" s="7" t="s">
        <v>28</v>
      </c>
      <c r="B40" s="14"/>
      <c r="C40" s="6"/>
      <c r="D40" s="15" t="s">
        <v>32</v>
      </c>
      <c r="H40" s="7"/>
      <c r="I40" s="18" t="s">
        <v>66</v>
      </c>
      <c r="J40" s="5"/>
      <c r="K40" s="9" t="e">
        <f>$K$39/$C$30</f>
        <v>#DIV/0!</v>
      </c>
    </row>
    <row r="41" spans="1:12" x14ac:dyDescent="0.2">
      <c r="A41" s="7"/>
      <c r="B41" s="14" t="s">
        <v>29</v>
      </c>
      <c r="C41" s="6">
        <f>C38-C39-C40</f>
        <v>0</v>
      </c>
      <c r="D41" s="19"/>
      <c r="H41" s="7"/>
      <c r="I41" s="18" t="s">
        <v>67</v>
      </c>
      <c r="J41" s="5"/>
      <c r="K41" s="9" t="e">
        <f>$K$39/$C$31</f>
        <v>#DIV/0!</v>
      </c>
    </row>
    <row r="42" spans="1:12" x14ac:dyDescent="0.2">
      <c r="H42" s="23"/>
      <c r="I42" s="25"/>
      <c r="J42" s="23"/>
      <c r="K42" s="26"/>
    </row>
    <row r="43" spans="1:12" x14ac:dyDescent="0.2">
      <c r="A43" s="5" t="s">
        <v>69</v>
      </c>
      <c r="B43" s="5"/>
      <c r="C43" s="16"/>
      <c r="H43" s="27"/>
      <c r="I43" s="28"/>
      <c r="J43" s="27"/>
      <c r="K43" s="29"/>
    </row>
    <row r="44" spans="1:12" x14ac:dyDescent="0.2">
      <c r="A44" s="7"/>
      <c r="B44" s="14" t="s">
        <v>88</v>
      </c>
      <c r="C44" s="16"/>
    </row>
    <row r="45" spans="1:12" x14ac:dyDescent="0.2">
      <c r="A45" s="7"/>
      <c r="B45" s="3" t="s">
        <v>100</v>
      </c>
      <c r="C45" s="16"/>
    </row>
    <row r="46" spans="1:12" x14ac:dyDescent="0.2">
      <c r="A46" s="7"/>
      <c r="B46" s="14" t="s">
        <v>89</v>
      </c>
      <c r="C46" s="16"/>
      <c r="H46" s="5" t="s">
        <v>70</v>
      </c>
      <c r="I46" s="5"/>
      <c r="J46" s="5"/>
      <c r="K46" s="5"/>
    </row>
    <row r="47" spans="1:12" x14ac:dyDescent="0.2">
      <c r="A47" s="7"/>
      <c r="B47" s="14" t="s">
        <v>90</v>
      </c>
      <c r="C47" s="16"/>
      <c r="H47" s="7"/>
      <c r="I47" s="14" t="s">
        <v>71</v>
      </c>
      <c r="J47" s="5"/>
      <c r="K47" s="16" t="e">
        <f>365/$K$16</f>
        <v>#DIV/0!</v>
      </c>
      <c r="L47" s="4" t="s">
        <v>72</v>
      </c>
    </row>
    <row r="48" spans="1:12" x14ac:dyDescent="0.2">
      <c r="A48" s="7"/>
      <c r="B48" s="3" t="s">
        <v>101</v>
      </c>
      <c r="C48" s="16"/>
      <c r="H48" s="7"/>
      <c r="I48" s="3" t="s">
        <v>103</v>
      </c>
      <c r="J48" s="5"/>
      <c r="K48" s="20" t="e">
        <f>365/$K$15</f>
        <v>#DIV/0!</v>
      </c>
      <c r="L48" s="4" t="s">
        <v>72</v>
      </c>
    </row>
    <row r="49" spans="1:12" x14ac:dyDescent="0.2">
      <c r="A49" s="7"/>
      <c r="B49" s="3" t="s">
        <v>102</v>
      </c>
      <c r="C49" s="16"/>
      <c r="H49" s="7" t="s">
        <v>75</v>
      </c>
      <c r="I49" s="14"/>
      <c r="J49" s="5"/>
      <c r="K49" s="16" t="e">
        <f>SUM(K47:K48)</f>
        <v>#DIV/0!</v>
      </c>
      <c r="L49" s="4" t="s">
        <v>72</v>
      </c>
    </row>
    <row r="50" spans="1:12" x14ac:dyDescent="0.2">
      <c r="A50" s="5" t="s">
        <v>93</v>
      </c>
      <c r="B50" s="5"/>
      <c r="C50" s="16">
        <f>SUM(C44:C49)</f>
        <v>0</v>
      </c>
      <c r="H50" s="7"/>
      <c r="I50" s="14" t="s">
        <v>73</v>
      </c>
      <c r="J50" s="5"/>
      <c r="K50" s="20" t="e">
        <f>365/($C$29/$F$5)</f>
        <v>#DIV/0!</v>
      </c>
      <c r="L50" s="4" t="s">
        <v>72</v>
      </c>
    </row>
    <row r="51" spans="1:12" x14ac:dyDescent="0.2">
      <c r="H51" s="7"/>
      <c r="I51" s="14" t="s">
        <v>74</v>
      </c>
      <c r="J51" s="5"/>
      <c r="K51" s="35" t="e">
        <f>K49-K50</f>
        <v>#DIV/0!</v>
      </c>
      <c r="L51" s="4" t="s">
        <v>72</v>
      </c>
    </row>
    <row r="52" spans="1:12" x14ac:dyDescent="0.2">
      <c r="A52" s="5" t="s">
        <v>95</v>
      </c>
      <c r="B52" s="5"/>
      <c r="C52" s="10"/>
      <c r="H52" s="32" t="s">
        <v>106</v>
      </c>
      <c r="I52" s="33"/>
      <c r="J52" s="33"/>
      <c r="K52" s="34"/>
    </row>
    <row r="53" spans="1:12" x14ac:dyDescent="0.2">
      <c r="A53" s="23"/>
      <c r="B53" s="23"/>
      <c r="C53" s="24"/>
    </row>
  </sheetData>
  <mergeCells count="1">
    <mergeCell ref="H52:K52"/>
  </mergeCells>
  <phoneticPr fontId="2"/>
  <pageMargins left="0.75" right="0.75" top="1" bottom="1" header="0.51200000000000001" footer="0.51200000000000001"/>
  <pageSetup paperSize="9" scale="68" orientation="portrait" horizontalDpi="4294967293" r:id="rId1"/>
  <headerFooter alignWithMargins="0">
    <oddHeader>&amp;L&amp;A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9999年度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松本与士隆</dc:creator>
  <cp:lastModifiedBy>松本与士隆</cp:lastModifiedBy>
  <cp:lastPrinted>2018-07-25T00:07:35Z</cp:lastPrinted>
  <dcterms:created xsi:type="dcterms:W3CDTF">2017-04-08T22:22:51Z</dcterms:created>
  <dcterms:modified xsi:type="dcterms:W3CDTF">2020-04-02T09:24:29Z</dcterms:modified>
</cp:coreProperties>
</file>